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<sst xmlns="http://schemas.openxmlformats.org/spreadsheetml/2006/main" count="82" uniqueCount="43">
  <si>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</si>
  <si>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</si>
  <si>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</si>
  <si>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</si>
  <si>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</si>
  <si>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</si>
  <si>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</si>
  <si>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</si>
  <si>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</si>
  <si>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</si>
  <si>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</si>
  <si>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</si>
  <si>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</si>
  <si>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Фрунзе</t>
  </si>
  <si>
    <t>63/65</t>
  </si>
  <si>
    <t>01.06.2012 г.</t>
  </si>
  <si>
    <t>ИТОГО ПО ДОМУ</t>
  </si>
  <si>
    <t>Январь 2018г.</t>
  </si>
  <si>
    <t>Вид работ</t>
  </si>
  <si>
    <t>Место проведения работ</t>
  </si>
  <si>
    <t xml:space="preserve">Ремонт ж/б полов в подъезде жилого дома </t>
  </si>
  <si>
    <t xml:space="preserve">Фрунзе 63/65 </t>
  </si>
  <si>
    <t xml:space="preserve">1,2-й подъезд </t>
  </si>
  <si>
    <t>Ремонт подъезда 5-ти этажного жилого дома (добавить работу с декабря  2017г.)</t>
  </si>
  <si>
    <t xml:space="preserve">Апрель 2018 г </t>
  </si>
  <si>
    <t>ремонт электрооборудования</t>
  </si>
  <si>
    <t>Фрунзе 63/65</t>
  </si>
  <si>
    <t>Под 2  эт 3,4</t>
  </si>
  <si>
    <t>Август 2018г</t>
  </si>
  <si>
    <t xml:space="preserve">Переодический осмотр вентиляционных каналов </t>
  </si>
  <si>
    <t>кв.1,6,38,10,12,14,15,20,25,19,36,33,35,5,9,21,23,34,4,22,6,8</t>
  </si>
  <si>
    <t>декабрь 2018г</t>
  </si>
  <si>
    <t>устройство мусорных контейнера на территории двора жилого дома</t>
  </si>
  <si>
    <t>Март 2018 г</t>
  </si>
  <si>
    <t>Установка замка на подвальное помещение</t>
  </si>
  <si>
    <t>слив воды из системы</t>
  </si>
  <si>
    <t xml:space="preserve">Установка почтовых ящиков </t>
  </si>
  <si>
    <t>декабрь</t>
  </si>
  <si>
    <t xml:space="preserve">доставка почтовых ящиков </t>
  </si>
  <si>
    <t>№</t>
  </si>
  <si>
    <t>Наименование работ</t>
  </si>
  <si>
    <t xml:space="preserve">Стоимость, руб. 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</si>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</sst>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NumberFormat="1" applyFont="1" applyBorder="1" applyAlignment="1">
      <alignment horizontal="justify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  <xf numFmtId="0" fontId="6" fillId="36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69">
          <cell r="E369">
            <v>8232.73</v>
          </cell>
          <cell r="F369">
            <v>333317.27</v>
          </cell>
          <cell r="G369">
            <v>111625.56</v>
          </cell>
          <cell r="H369">
            <v>112897.38</v>
          </cell>
          <cell r="I369">
            <v>102753.65</v>
          </cell>
          <cell r="J369">
            <v>343461</v>
          </cell>
          <cell r="K369">
            <v>6960.909999999989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E371">
            <v>0</v>
          </cell>
          <cell r="F371">
            <v>-93402.02</v>
          </cell>
          <cell r="G371">
            <v>0</v>
          </cell>
          <cell r="H371">
            <v>0</v>
          </cell>
          <cell r="I371">
            <v>0</v>
          </cell>
          <cell r="J371">
            <v>-93402.02</v>
          </cell>
          <cell r="K371">
            <v>0</v>
          </cell>
        </row>
        <row r="372">
          <cell r="E372">
            <v>0</v>
          </cell>
          <cell r="F372">
            <v>0</v>
          </cell>
          <cell r="G372">
            <v>9609.04</v>
          </cell>
          <cell r="H372">
            <v>9609.04</v>
          </cell>
          <cell r="I372">
            <v>0</v>
          </cell>
          <cell r="J372">
            <v>9609.04</v>
          </cell>
          <cell r="K372">
            <v>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6">
          <cell r="E376">
            <v>4106.15</v>
          </cell>
          <cell r="F376">
            <v>21796.38</v>
          </cell>
          <cell r="G376">
            <v>40125.72</v>
          </cell>
          <cell r="H376">
            <v>40543.98</v>
          </cell>
          <cell r="I376">
            <v>9901.82</v>
          </cell>
          <cell r="J376">
            <v>52438.54</v>
          </cell>
          <cell r="K376">
            <v>3687.8899999999994</v>
          </cell>
        </row>
        <row r="377">
          <cell r="E377">
            <v>2510.97</v>
          </cell>
          <cell r="F377">
            <v>-2510.97</v>
          </cell>
          <cell r="G377">
            <v>43211.79</v>
          </cell>
          <cell r="H377">
            <v>43665.50000000001</v>
          </cell>
          <cell r="I377">
            <v>11382.100000000002</v>
          </cell>
          <cell r="J377">
            <v>29772.430000000004</v>
          </cell>
          <cell r="K377">
            <v>2057.2599999999948</v>
          </cell>
        </row>
        <row r="378">
          <cell r="E378">
            <v>325.18</v>
          </cell>
          <cell r="F378">
            <v>17559.31</v>
          </cell>
          <cell r="G378">
            <v>14436.61</v>
          </cell>
          <cell r="H378">
            <v>14587.79</v>
          </cell>
          <cell r="I378">
            <v>0</v>
          </cell>
          <cell r="J378">
            <v>32147.100000000002</v>
          </cell>
          <cell r="K378">
            <v>174</v>
          </cell>
        </row>
        <row r="379">
          <cell r="E379">
            <v>55.77</v>
          </cell>
          <cell r="F379">
            <v>5688.67</v>
          </cell>
          <cell r="G379">
            <v>2163.2999999999997</v>
          </cell>
          <cell r="H379">
            <v>2185.98</v>
          </cell>
          <cell r="I379">
            <v>0</v>
          </cell>
          <cell r="J379">
            <v>7874.65</v>
          </cell>
          <cell r="K379">
            <v>33.08999999999969</v>
          </cell>
        </row>
        <row r="380">
          <cell r="E380">
            <v>176.27</v>
          </cell>
          <cell r="F380">
            <v>10325.69</v>
          </cell>
          <cell r="G380">
            <v>2457.95</v>
          </cell>
          <cell r="H380">
            <v>2483.6200000000003</v>
          </cell>
          <cell r="I380">
            <v>0</v>
          </cell>
          <cell r="J380">
            <v>12809.31</v>
          </cell>
          <cell r="K380">
            <v>150.59999999999945</v>
          </cell>
        </row>
        <row r="381">
          <cell r="E381">
            <v>5.66</v>
          </cell>
          <cell r="F381">
            <v>364.74</v>
          </cell>
          <cell r="G381">
            <v>72.33</v>
          </cell>
          <cell r="H381">
            <v>73.04</v>
          </cell>
          <cell r="I381">
            <v>0</v>
          </cell>
          <cell r="J381">
            <v>437.78000000000003</v>
          </cell>
          <cell r="K381">
            <v>4.949999999999989</v>
          </cell>
        </row>
        <row r="382">
          <cell r="E382">
            <v>1201.41</v>
          </cell>
          <cell r="F382">
            <v>-1201.41</v>
          </cell>
          <cell r="G382">
            <v>22772.63</v>
          </cell>
          <cell r="H382">
            <v>23012.14</v>
          </cell>
          <cell r="I382">
            <v>5973.690000000001</v>
          </cell>
          <cell r="J382">
            <v>15837.039999999997</v>
          </cell>
          <cell r="K382">
            <v>961.9000000000015</v>
          </cell>
        </row>
        <row r="383">
          <cell r="E383">
            <v>604.8</v>
          </cell>
          <cell r="F383">
            <v>-39046.12</v>
          </cell>
          <cell r="G383">
            <v>8433.970000000001</v>
          </cell>
          <cell r="H383">
            <v>8522.22</v>
          </cell>
          <cell r="I383">
            <v>14989.39198</v>
          </cell>
          <cell r="J383">
            <v>-45513.29198</v>
          </cell>
          <cell r="K383">
            <v>516.5500000000002</v>
          </cell>
        </row>
        <row r="384">
          <cell r="E384">
            <v>157.87</v>
          </cell>
          <cell r="F384">
            <v>9053.58</v>
          </cell>
          <cell r="G384">
            <v>2192.82</v>
          </cell>
          <cell r="H384">
            <v>2215.79</v>
          </cell>
          <cell r="I384">
            <v>0</v>
          </cell>
          <cell r="J384">
            <v>11269.369999999999</v>
          </cell>
          <cell r="K384">
            <v>134.89999999999986</v>
          </cell>
        </row>
        <row r="386">
          <cell r="E386">
            <v>3260.45</v>
          </cell>
          <cell r="F386">
            <v>-3351.75</v>
          </cell>
          <cell r="G386">
            <v>44207.76</v>
          </cell>
          <cell r="H386">
            <v>44711.45</v>
          </cell>
          <cell r="I386">
            <v>44207.76</v>
          </cell>
          <cell r="J386">
            <v>-2848.060000000005</v>
          </cell>
          <cell r="K386">
            <v>2756.760000000002</v>
          </cell>
        </row>
        <row r="387">
          <cell r="E387">
            <v>108.96</v>
          </cell>
          <cell r="F387">
            <v>-108.96</v>
          </cell>
          <cell r="G387">
            <v>2867.2200000000003</v>
          </cell>
          <cell r="H387">
            <v>2888.3100000000004</v>
          </cell>
          <cell r="I387">
            <v>2867.2200000000003</v>
          </cell>
          <cell r="J387">
            <v>-87.86999999999989</v>
          </cell>
          <cell r="K387">
            <v>87.86999999999989</v>
          </cell>
        </row>
        <row r="388">
          <cell r="E388">
            <v>617.16</v>
          </cell>
          <cell r="F388">
            <v>-617.16</v>
          </cell>
          <cell r="G388">
            <v>11281.49</v>
          </cell>
          <cell r="H388">
            <v>11125.12</v>
          </cell>
          <cell r="I388">
            <v>11281.49</v>
          </cell>
          <cell r="J388">
            <v>-773.5299999999988</v>
          </cell>
          <cell r="K388">
            <v>773.5299999999988</v>
          </cell>
        </row>
        <row r="389">
          <cell r="E389">
            <v>495.62</v>
          </cell>
          <cell r="F389">
            <v>-152.66</v>
          </cell>
          <cell r="G389">
            <v>8406.239999999998</v>
          </cell>
          <cell r="H389">
            <v>8494.36</v>
          </cell>
          <cell r="I389">
            <v>8406.239999999998</v>
          </cell>
          <cell r="J389">
            <v>-64.53999999999724</v>
          </cell>
          <cell r="K389">
            <v>407.49999999999727</v>
          </cell>
        </row>
        <row r="390">
          <cell r="E390">
            <v>3064.81</v>
          </cell>
          <cell r="F390">
            <v>-3064.81</v>
          </cell>
          <cell r="G390">
            <v>43943.49</v>
          </cell>
          <cell r="H390">
            <v>44416.97</v>
          </cell>
          <cell r="I390">
            <v>43943.49</v>
          </cell>
          <cell r="J390">
            <v>-2591.3299999999945</v>
          </cell>
          <cell r="K390">
            <v>2591.3299999999945</v>
          </cell>
        </row>
        <row r="391">
          <cell r="E391">
            <v>3260.45</v>
          </cell>
          <cell r="F391">
            <v>-3260.45</v>
          </cell>
          <cell r="G391">
            <v>48465.96</v>
          </cell>
          <cell r="H391">
            <v>48969.67</v>
          </cell>
          <cell r="I391">
            <v>48465.96</v>
          </cell>
          <cell r="J391">
            <v>-2756.739999999998</v>
          </cell>
          <cell r="K391">
            <v>2756.739999999998</v>
          </cell>
        </row>
        <row r="392">
          <cell r="E392">
            <v>3553.89</v>
          </cell>
          <cell r="F392">
            <v>-3553.89</v>
          </cell>
          <cell r="G392">
            <v>52466.33</v>
          </cell>
          <cell r="H392">
            <v>53015.34999999999</v>
          </cell>
          <cell r="I392">
            <v>52466.33</v>
          </cell>
          <cell r="J392">
            <v>-3004.87000000001</v>
          </cell>
          <cell r="K392">
            <v>3004.87000000001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8.140625" style="0" customWidth="1"/>
    <col min="2" max="2" width="18.57421875" style="0" customWidth="1"/>
    <col min="3" max="3" width="11.57421875" style="0" customWidth="1"/>
    <col min="4" max="4" width="17.00390625" style="0" customWidth="1"/>
    <col min="5" max="5" width="20.7109375" style="0" customWidth="1"/>
    <col min="6" max="6" width="19.00390625" style="0" customWidth="1"/>
    <col min="7" max="7" width="21.140625" style="0" customWidth="1"/>
    <col min="8" max="8" width="20.00390625" style="0" customWidth="1"/>
    <col min="9" max="9" width="23.7109375" style="0" customWidth="1"/>
    <col min="10" max="10" width="19.8515625" style="0" customWidth="1"/>
    <col min="11" max="11" width="16.421875" style="0" customWidth="1"/>
  </cols>
  <sheetData>
    <row r="1" spans="1:1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0" t="s">
        <v>1</v>
      </c>
      <c r="B3" s="41" t="s">
        <v>2</v>
      </c>
      <c r="C3" s="41"/>
      <c r="D3" s="42" t="s">
        <v>3</v>
      </c>
      <c r="E3" s="42" t="s">
        <v>4</v>
      </c>
      <c r="F3" s="43" t="s">
        <v>5</v>
      </c>
      <c r="G3" s="43" t="s">
        <v>6</v>
      </c>
      <c r="H3" s="43" t="s">
        <v>7</v>
      </c>
      <c r="I3" s="42" t="s">
        <v>8</v>
      </c>
      <c r="J3" s="42" t="s">
        <v>9</v>
      </c>
      <c r="K3" s="42" t="s">
        <v>10</v>
      </c>
    </row>
    <row r="4" spans="1:11" ht="35.25" customHeight="1">
      <c r="A4" s="40"/>
      <c r="B4" s="5" t="s">
        <v>11</v>
      </c>
      <c r="C4" s="5" t="s">
        <v>12</v>
      </c>
      <c r="D4" s="42"/>
      <c r="E4" s="42"/>
      <c r="F4" s="43"/>
      <c r="G4" s="43"/>
      <c r="H4" s="43"/>
      <c r="I4" s="43"/>
      <c r="J4" s="43"/>
      <c r="K4" s="42"/>
    </row>
    <row r="5" spans="1:11" ht="15.75">
      <c r="A5" s="6">
        <v>12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2</v>
      </c>
      <c r="B6" s="10"/>
      <c r="C6" s="10"/>
      <c r="D6" s="11">
        <f>'[1]Лицевые счета домов свод'!E369</f>
        <v>8232.73</v>
      </c>
      <c r="E6" s="11">
        <f>'[1]Лицевые счета домов свод'!F369</f>
        <v>333317.27</v>
      </c>
      <c r="F6" s="11">
        <f>'[1]Лицевые счета домов свод'!G369</f>
        <v>111625.56</v>
      </c>
      <c r="G6" s="11">
        <f>'[1]Лицевые счета домов свод'!H369</f>
        <v>112897.38</v>
      </c>
      <c r="H6" s="11">
        <f>'[1]Лицевые счета домов свод'!I369</f>
        <v>102753.65</v>
      </c>
      <c r="I6" s="11">
        <f>'[1]Лицевые счета домов свод'!J369</f>
        <v>343461</v>
      </c>
      <c r="J6" s="11">
        <f>'[1]Лицевые счета домов свод'!K369</f>
        <v>6960.909999999989</v>
      </c>
      <c r="K6" s="12"/>
    </row>
    <row r="7" spans="1:11" ht="15" hidden="1">
      <c r="A7" s="10"/>
      <c r="B7" s="10"/>
      <c r="C7" s="10"/>
      <c r="D7" s="11">
        <f>'[1]Лицевые счета домов свод'!E370</f>
        <v>0</v>
      </c>
      <c r="E7" s="11">
        <f>'[1]Лицевые счета домов свод'!F370</f>
        <v>0</v>
      </c>
      <c r="F7" s="11">
        <f>'[1]Лицевые счета домов свод'!G370</f>
        <v>0</v>
      </c>
      <c r="G7" s="11">
        <f>'[1]Лицевые счета домов свод'!H370</f>
        <v>0</v>
      </c>
      <c r="H7" s="11">
        <f>'[1]Лицевые счета домов свод'!I370</f>
        <v>0</v>
      </c>
      <c r="I7" s="11">
        <f>'[1]Лицевые счета домов свод'!J370</f>
        <v>0</v>
      </c>
      <c r="J7" s="11">
        <f>'[1]Лицевые счета домов свод'!K370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свод'!E371</f>
        <v>0</v>
      </c>
      <c r="E8" s="11">
        <f>'[1]Лицевые счета домов свод'!F371</f>
        <v>-93402.02</v>
      </c>
      <c r="F8" s="11">
        <f>'[1]Лицевые счета домов свод'!G371</f>
        <v>0</v>
      </c>
      <c r="G8" s="11">
        <f>'[1]Лицевые счета домов свод'!H371</f>
        <v>0</v>
      </c>
      <c r="H8" s="11">
        <f>'[1]Лицевые счета домов свод'!I371</f>
        <v>0</v>
      </c>
      <c r="I8" s="11">
        <f>'[1]Лицевые счета домов свод'!J371</f>
        <v>-93402.02</v>
      </c>
      <c r="J8" s="11">
        <f>'[1]Лицевые счета домов свод'!K371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свод'!E372</f>
        <v>0</v>
      </c>
      <c r="E9" s="11">
        <f>'[1]Лицевые счета домов свод'!F372</f>
        <v>0</v>
      </c>
      <c r="F9" s="11">
        <f>'[1]Лицевые счета домов свод'!G372</f>
        <v>9609.04</v>
      </c>
      <c r="G9" s="11">
        <f>'[1]Лицевые счета домов свод'!H372</f>
        <v>9609.04</v>
      </c>
      <c r="H9" s="11">
        <f>'[1]Лицевые счета домов свод'!I372</f>
        <v>0</v>
      </c>
      <c r="I9" s="11">
        <f>'[1]Лицевые счета домов свод'!J372</f>
        <v>9609.04</v>
      </c>
      <c r="J9" s="11">
        <f>'[1]Лицевые счета домов свод'!K372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свод'!E373</f>
        <v>0</v>
      </c>
      <c r="E10" s="11">
        <f>'[1]Лицевые счета домов свод'!F373</f>
        <v>0</v>
      </c>
      <c r="F10" s="11">
        <f>'[1]Лицевые счета домов свод'!G373</f>
        <v>0</v>
      </c>
      <c r="G10" s="11">
        <f>'[1]Лицевые счета домов свод'!H373</f>
        <v>0</v>
      </c>
      <c r="H10" s="11">
        <f>'[1]Лицевые счета домов свод'!I373</f>
        <v>0</v>
      </c>
      <c r="I10" s="11">
        <f>'[1]Лицевые счета домов свод'!J373</f>
        <v>0</v>
      </c>
      <c r="J10" s="11">
        <f>'[1]Лицевые счета домов свод'!K373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свод'!E374</f>
        <v>0</v>
      </c>
      <c r="E11" s="11">
        <f>'[1]Лицевые счета домов свод'!F374</f>
        <v>0</v>
      </c>
      <c r="F11" s="11">
        <f>'[1]Лицевые счета домов свод'!G374</f>
        <v>0</v>
      </c>
      <c r="G11" s="11">
        <f>'[1]Лицевые счета домов свод'!H374</f>
        <v>0</v>
      </c>
      <c r="H11" s="11">
        <f>'[1]Лицевые счета домов свод'!I374</f>
        <v>0</v>
      </c>
      <c r="I11" s="11">
        <f>'[1]Лицевые счета домов свод'!J374</f>
        <v>0</v>
      </c>
      <c r="J11" s="11">
        <f>'[1]Лицевые счета домов свод'!K374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8232.73</v>
      </c>
      <c r="E12" s="4">
        <f t="shared" si="0"/>
        <v>239915.25</v>
      </c>
      <c r="F12" s="4">
        <f t="shared" si="0"/>
        <v>121234.6</v>
      </c>
      <c r="G12" s="4">
        <f t="shared" si="0"/>
        <v>122506.42000000001</v>
      </c>
      <c r="H12" s="4">
        <f t="shared" si="0"/>
        <v>102753.65</v>
      </c>
      <c r="I12" s="4">
        <f t="shared" si="0"/>
        <v>259668.02</v>
      </c>
      <c r="J12" s="4">
        <f t="shared" si="0"/>
        <v>6960.909999999989</v>
      </c>
      <c r="K12" s="13"/>
    </row>
    <row r="13" spans="1:11" ht="15" hidden="1">
      <c r="A13" s="10"/>
      <c r="B13" s="10"/>
      <c r="C13" s="10"/>
      <c r="D13" s="11">
        <f>'[1]Лицевые счета домов свод'!E376</f>
        <v>4106.15</v>
      </c>
      <c r="E13" s="11">
        <f>'[1]Лицевые счета домов свод'!F376</f>
        <v>21796.38</v>
      </c>
      <c r="F13" s="11">
        <f>'[1]Лицевые счета домов свод'!G376</f>
        <v>40125.72</v>
      </c>
      <c r="G13" s="11">
        <f>'[1]Лицевые счета домов свод'!H376</f>
        <v>40543.98</v>
      </c>
      <c r="H13" s="11">
        <f>'[1]Лицевые счета домов свод'!I376</f>
        <v>9901.82</v>
      </c>
      <c r="I13" s="11">
        <f>'[1]Лицевые счета домов свод'!J376</f>
        <v>52438.54</v>
      </c>
      <c r="J13" s="11">
        <f>'[1]Лицевые счета домов свод'!K376</f>
        <v>3687.8899999999994</v>
      </c>
      <c r="K13" s="12"/>
    </row>
    <row r="14" spans="1:11" ht="15" hidden="1">
      <c r="A14" s="10"/>
      <c r="B14" s="10"/>
      <c r="C14" s="10"/>
      <c r="D14" s="11">
        <f>'[1]Лицевые счета домов свод'!E377</f>
        <v>2510.97</v>
      </c>
      <c r="E14" s="11">
        <f>'[1]Лицевые счета домов свод'!F377</f>
        <v>-2510.97</v>
      </c>
      <c r="F14" s="11">
        <f>'[1]Лицевые счета домов свод'!G377</f>
        <v>43211.79</v>
      </c>
      <c r="G14" s="11">
        <f>'[1]Лицевые счета домов свод'!H377</f>
        <v>43665.50000000001</v>
      </c>
      <c r="H14" s="11">
        <f>'[1]Лицевые счета домов свод'!I377</f>
        <v>11382.100000000002</v>
      </c>
      <c r="I14" s="11">
        <f>'[1]Лицевые счета домов свод'!J377</f>
        <v>29772.430000000004</v>
      </c>
      <c r="J14" s="11">
        <f>'[1]Лицевые счета домов свод'!K377</f>
        <v>2057.2599999999948</v>
      </c>
      <c r="K14" s="12"/>
    </row>
    <row r="15" spans="1:11" ht="15" hidden="1">
      <c r="A15" s="10"/>
      <c r="B15" s="10"/>
      <c r="C15" s="10"/>
      <c r="D15" s="11">
        <f>'[1]Лицевые счета домов свод'!E378</f>
        <v>325.18</v>
      </c>
      <c r="E15" s="11">
        <f>'[1]Лицевые счета домов свод'!F378</f>
        <v>17559.31</v>
      </c>
      <c r="F15" s="11">
        <f>'[1]Лицевые счета домов свод'!G378</f>
        <v>14436.61</v>
      </c>
      <c r="G15" s="11">
        <f>'[1]Лицевые счета домов свод'!H378</f>
        <v>14587.79</v>
      </c>
      <c r="H15" s="11">
        <f>'[1]Лицевые счета домов свод'!I378</f>
        <v>0</v>
      </c>
      <c r="I15" s="11">
        <f>'[1]Лицевые счета домов свод'!J378</f>
        <v>32147.100000000002</v>
      </c>
      <c r="J15" s="11">
        <f>'[1]Лицевые счета домов свод'!K378</f>
        <v>174</v>
      </c>
      <c r="K15" s="12"/>
    </row>
    <row r="16" spans="1:11" ht="15" hidden="1">
      <c r="A16" s="10"/>
      <c r="B16" s="10"/>
      <c r="C16" s="10"/>
      <c r="D16" s="11">
        <f>'[1]Лицевые счета домов свод'!E379</f>
        <v>55.77</v>
      </c>
      <c r="E16" s="11">
        <f>'[1]Лицевые счета домов свод'!F379</f>
        <v>5688.67</v>
      </c>
      <c r="F16" s="11">
        <f>'[1]Лицевые счета домов свод'!G379</f>
        <v>2163.2999999999997</v>
      </c>
      <c r="G16" s="11">
        <f>'[1]Лицевые счета домов свод'!H379</f>
        <v>2185.98</v>
      </c>
      <c r="H16" s="11">
        <f>'[1]Лицевые счета домов свод'!I379</f>
        <v>0</v>
      </c>
      <c r="I16" s="11">
        <f>'[1]Лицевые счета домов свод'!J379</f>
        <v>7874.65</v>
      </c>
      <c r="J16" s="11">
        <f>'[1]Лицевые счета домов свод'!K379</f>
        <v>33.08999999999969</v>
      </c>
      <c r="K16" s="12"/>
    </row>
    <row r="17" spans="1:11" ht="15" hidden="1">
      <c r="A17" s="10"/>
      <c r="B17" s="10"/>
      <c r="C17" s="10"/>
      <c r="D17" s="11">
        <f>'[1]Лицевые счета домов свод'!E380</f>
        <v>176.27</v>
      </c>
      <c r="E17" s="11">
        <f>'[1]Лицевые счета домов свод'!F380</f>
        <v>10325.69</v>
      </c>
      <c r="F17" s="11">
        <f>'[1]Лицевые счета домов свод'!G380</f>
        <v>2457.95</v>
      </c>
      <c r="G17" s="11">
        <f>'[1]Лицевые счета домов свод'!H380</f>
        <v>2483.6200000000003</v>
      </c>
      <c r="H17" s="11">
        <f>'[1]Лицевые счета домов свод'!I380</f>
        <v>0</v>
      </c>
      <c r="I17" s="11">
        <f>'[1]Лицевые счета домов свод'!J380</f>
        <v>12809.31</v>
      </c>
      <c r="J17" s="11">
        <f>'[1]Лицевые счета домов свод'!K380</f>
        <v>150.59999999999945</v>
      </c>
      <c r="K17" s="12"/>
    </row>
    <row r="18" spans="1:11" ht="15" hidden="1">
      <c r="A18" s="10"/>
      <c r="B18" s="10"/>
      <c r="C18" s="10"/>
      <c r="D18" s="11">
        <f>'[1]Лицевые счета домов свод'!E381</f>
        <v>5.66</v>
      </c>
      <c r="E18" s="11">
        <f>'[1]Лицевые счета домов свод'!F381</f>
        <v>364.74</v>
      </c>
      <c r="F18" s="11">
        <f>'[1]Лицевые счета домов свод'!G381</f>
        <v>72.33</v>
      </c>
      <c r="G18" s="11">
        <f>'[1]Лицевые счета домов свод'!H381</f>
        <v>73.04</v>
      </c>
      <c r="H18" s="11">
        <f>'[1]Лицевые счета домов свод'!I381</f>
        <v>0</v>
      </c>
      <c r="I18" s="11">
        <f>'[1]Лицевые счета домов свод'!J381</f>
        <v>437.78000000000003</v>
      </c>
      <c r="J18" s="11">
        <f>'[1]Лицевые счета домов свод'!K381</f>
        <v>4.949999999999989</v>
      </c>
      <c r="K18" s="12"/>
    </row>
    <row r="19" spans="1:11" ht="45.75" customHeight="1" hidden="1">
      <c r="A19" s="10"/>
      <c r="B19" s="10"/>
      <c r="C19" s="10"/>
      <c r="D19" s="11">
        <f>'[1]Лицевые счета домов свод'!E382</f>
        <v>1201.41</v>
      </c>
      <c r="E19" s="11">
        <f>'[1]Лицевые счета домов свод'!F382</f>
        <v>-1201.41</v>
      </c>
      <c r="F19" s="11">
        <f>'[1]Лицевые счета домов свод'!G382</f>
        <v>22772.63</v>
      </c>
      <c r="G19" s="11">
        <f>'[1]Лицевые счета домов свод'!H382</f>
        <v>23012.14</v>
      </c>
      <c r="H19" s="11">
        <f>'[1]Лицевые счета домов свод'!I382</f>
        <v>5973.690000000001</v>
      </c>
      <c r="I19" s="11">
        <f>'[1]Лицевые счета домов свод'!J382</f>
        <v>15837.039999999997</v>
      </c>
      <c r="J19" s="11">
        <f>'[1]Лицевые счета домов свод'!K382</f>
        <v>961.9000000000015</v>
      </c>
      <c r="K19" s="12"/>
    </row>
    <row r="20" spans="1:11" ht="15" hidden="1">
      <c r="A20" s="10"/>
      <c r="B20" s="10"/>
      <c r="C20" s="10"/>
      <c r="D20" s="11">
        <f>'[1]Лицевые счета домов свод'!E383</f>
        <v>604.8</v>
      </c>
      <c r="E20" s="11">
        <f>'[1]Лицевые счета домов свод'!F383</f>
        <v>-39046.12</v>
      </c>
      <c r="F20" s="11">
        <f>'[1]Лицевые счета домов свод'!G383</f>
        <v>8433.970000000001</v>
      </c>
      <c r="G20" s="11">
        <f>'[1]Лицевые счета домов свод'!H383</f>
        <v>8522.22</v>
      </c>
      <c r="H20" s="14">
        <f>'[1]Лицевые счета домов свод'!I383</f>
        <v>14989.39198</v>
      </c>
      <c r="I20" s="14">
        <f>'[1]Лицевые счета домов свод'!J383</f>
        <v>-45513.29198</v>
      </c>
      <c r="J20" s="11">
        <f>'[1]Лицевые счета домов свод'!K383</f>
        <v>516.5500000000002</v>
      </c>
      <c r="K20" s="12"/>
    </row>
    <row r="21" spans="1:11" ht="15" hidden="1">
      <c r="A21" s="10"/>
      <c r="B21" s="10"/>
      <c r="C21" s="10"/>
      <c r="D21" s="11">
        <f>'[1]Лицевые счета домов свод'!E384</f>
        <v>157.87</v>
      </c>
      <c r="E21" s="11">
        <f>'[1]Лицевые счета домов свод'!F384</f>
        <v>9053.58</v>
      </c>
      <c r="F21" s="11">
        <f>'[1]Лицевые счета домов свод'!G384</f>
        <v>2192.82</v>
      </c>
      <c r="G21" s="11">
        <f>'[1]Лицевые счета домов свод'!H384</f>
        <v>2215.79</v>
      </c>
      <c r="H21" s="11">
        <f>'[1]Лицевые счета домов свод'!I384</f>
        <v>0</v>
      </c>
      <c r="I21" s="11">
        <f>'[1]Лицевые счета домов свод'!J384</f>
        <v>11269.369999999999</v>
      </c>
      <c r="J21" s="11">
        <f>'[1]Лицевые счета домов свод'!K384</f>
        <v>134.89999999999986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9144.08</v>
      </c>
      <c r="E22" s="4">
        <f t="shared" si="1"/>
        <v>22029.869999999995</v>
      </c>
      <c r="F22" s="4">
        <f t="shared" si="1"/>
        <v>135867.12000000002</v>
      </c>
      <c r="G22" s="4">
        <f t="shared" si="1"/>
        <v>137290.06</v>
      </c>
      <c r="H22" s="15">
        <f t="shared" si="1"/>
        <v>42247.00198</v>
      </c>
      <c r="I22" s="15">
        <f t="shared" si="1"/>
        <v>117072.92801999999</v>
      </c>
      <c r="J22" s="15">
        <f t="shared" si="1"/>
        <v>7721.139999999995</v>
      </c>
      <c r="K22" s="13"/>
    </row>
    <row r="23" spans="1:11" ht="15" hidden="1">
      <c r="A23" s="10"/>
      <c r="B23" s="10"/>
      <c r="C23" s="10"/>
      <c r="D23" s="11">
        <f>'[1]Лицевые счета домов свод'!E386</f>
        <v>3260.45</v>
      </c>
      <c r="E23" s="11">
        <f>'[1]Лицевые счета домов свод'!F386</f>
        <v>-3351.75</v>
      </c>
      <c r="F23" s="11">
        <f>'[1]Лицевые счета домов свод'!G386</f>
        <v>44207.76</v>
      </c>
      <c r="G23" s="11">
        <f>'[1]Лицевые счета домов свод'!H386</f>
        <v>44711.45</v>
      </c>
      <c r="H23" s="11">
        <f>'[1]Лицевые счета домов свод'!I386</f>
        <v>44207.76</v>
      </c>
      <c r="I23" s="11">
        <f>'[1]Лицевые счета домов свод'!J386</f>
        <v>-2848.060000000005</v>
      </c>
      <c r="J23" s="11">
        <f>'[1]Лицевые счета домов свод'!K386</f>
        <v>2756.760000000002</v>
      </c>
      <c r="K23" s="12"/>
    </row>
    <row r="24" spans="1:11" ht="15" hidden="1">
      <c r="A24" s="10"/>
      <c r="B24" s="10"/>
      <c r="C24" s="10"/>
      <c r="D24" s="11">
        <f>'[1]Лицевые счета домов свод'!E387</f>
        <v>108.96</v>
      </c>
      <c r="E24" s="11">
        <f>'[1]Лицевые счета домов свод'!F387</f>
        <v>-108.96</v>
      </c>
      <c r="F24" s="11">
        <f>'[1]Лицевые счета домов свод'!G387</f>
        <v>2867.2200000000003</v>
      </c>
      <c r="G24" s="11">
        <f>'[1]Лицевые счета домов свод'!H387</f>
        <v>2888.3100000000004</v>
      </c>
      <c r="H24" s="11">
        <f>'[1]Лицевые счета домов свод'!I387</f>
        <v>2867.2200000000003</v>
      </c>
      <c r="I24" s="11">
        <f>'[1]Лицевые счета домов свод'!J387</f>
        <v>-87.86999999999989</v>
      </c>
      <c r="J24" s="11">
        <f>'[1]Лицевые счета домов свод'!K387</f>
        <v>87.86999999999989</v>
      </c>
      <c r="K24" s="12"/>
    </row>
    <row r="25" spans="1:11" ht="15" hidden="1">
      <c r="A25" s="10"/>
      <c r="B25" s="10"/>
      <c r="C25" s="10"/>
      <c r="D25" s="11">
        <f>'[1]Лицевые счета домов свод'!E388</f>
        <v>617.16</v>
      </c>
      <c r="E25" s="11">
        <f>'[1]Лицевые счета домов свод'!F388</f>
        <v>-617.16</v>
      </c>
      <c r="F25" s="11">
        <f>'[1]Лицевые счета домов свод'!G388</f>
        <v>11281.49</v>
      </c>
      <c r="G25" s="11">
        <f>'[1]Лицевые счета домов свод'!H388</f>
        <v>11125.12</v>
      </c>
      <c r="H25" s="11">
        <f>'[1]Лицевые счета домов свод'!I388</f>
        <v>11281.49</v>
      </c>
      <c r="I25" s="11">
        <f>'[1]Лицевые счета домов свод'!J388</f>
        <v>-773.5299999999988</v>
      </c>
      <c r="J25" s="11">
        <f>'[1]Лицевые счета домов свод'!K388</f>
        <v>773.5299999999988</v>
      </c>
      <c r="K25" s="12"/>
    </row>
    <row r="26" spans="1:11" ht="15" hidden="1">
      <c r="A26" s="10"/>
      <c r="B26" s="10"/>
      <c r="C26" s="10"/>
      <c r="D26" s="11">
        <f>'[1]Лицевые счета домов свод'!E389</f>
        <v>495.62</v>
      </c>
      <c r="E26" s="11">
        <f>'[1]Лицевые счета домов свод'!F389</f>
        <v>-152.66</v>
      </c>
      <c r="F26" s="11">
        <f>'[1]Лицевые счета домов свод'!G389</f>
        <v>8406.239999999998</v>
      </c>
      <c r="G26" s="11">
        <f>'[1]Лицевые счета домов свод'!H389</f>
        <v>8494.36</v>
      </c>
      <c r="H26" s="11">
        <f>'[1]Лицевые счета домов свод'!I389</f>
        <v>8406.239999999998</v>
      </c>
      <c r="I26" s="11">
        <f>'[1]Лицевые счета домов свод'!J389</f>
        <v>-64.53999999999724</v>
      </c>
      <c r="J26" s="11">
        <f>'[1]Лицевые счета домов свод'!K389</f>
        <v>407.49999999999727</v>
      </c>
      <c r="K26" s="12"/>
    </row>
    <row r="27" spans="1:11" ht="15" hidden="1">
      <c r="A27" s="10"/>
      <c r="B27" s="10"/>
      <c r="C27" s="10"/>
      <c r="D27" s="11">
        <f>'[1]Лицевые счета домов свод'!E390</f>
        <v>3064.81</v>
      </c>
      <c r="E27" s="11">
        <f>'[1]Лицевые счета домов свод'!F390</f>
        <v>-3064.81</v>
      </c>
      <c r="F27" s="11">
        <f>'[1]Лицевые счета домов свод'!G390</f>
        <v>43943.49</v>
      </c>
      <c r="G27" s="11">
        <f>'[1]Лицевые счета домов свод'!H390</f>
        <v>44416.97</v>
      </c>
      <c r="H27" s="11">
        <f>'[1]Лицевые счета домов свод'!I390</f>
        <v>43943.49</v>
      </c>
      <c r="I27" s="11">
        <f>'[1]Лицевые счета домов свод'!J390</f>
        <v>-2591.3299999999945</v>
      </c>
      <c r="J27" s="11">
        <f>'[1]Лицевые счета домов свод'!K390</f>
        <v>2591.3299999999945</v>
      </c>
      <c r="K27" s="12"/>
    </row>
    <row r="28" spans="1:11" ht="15" hidden="1">
      <c r="A28" s="10"/>
      <c r="B28" s="10"/>
      <c r="C28" s="10"/>
      <c r="D28" s="11">
        <f>'[1]Лицевые счета домов свод'!E391</f>
        <v>3260.45</v>
      </c>
      <c r="E28" s="11">
        <f>'[1]Лицевые счета домов свод'!F391</f>
        <v>-3260.45</v>
      </c>
      <c r="F28" s="11">
        <f>'[1]Лицевые счета домов свод'!G391</f>
        <v>48465.96</v>
      </c>
      <c r="G28" s="11">
        <f>'[1]Лицевые счета домов свод'!H391</f>
        <v>48969.67</v>
      </c>
      <c r="H28" s="11">
        <f>'[1]Лицевые счета домов свод'!I391</f>
        <v>48465.96</v>
      </c>
      <c r="I28" s="11">
        <f>'[1]Лицевые счета домов свод'!J391</f>
        <v>-2756.739999999998</v>
      </c>
      <c r="J28" s="11">
        <f>'[1]Лицевые счета домов свод'!K391</f>
        <v>2756.739999999998</v>
      </c>
      <c r="K28" s="12"/>
    </row>
    <row r="29" spans="1:11" ht="15" hidden="1">
      <c r="A29" s="10"/>
      <c r="B29" s="10"/>
      <c r="C29" s="10"/>
      <c r="D29" s="11">
        <f>'[1]Лицевые счета домов свод'!E392</f>
        <v>3553.89</v>
      </c>
      <c r="E29" s="11">
        <f>'[1]Лицевые счета домов свод'!F392</f>
        <v>-3553.89</v>
      </c>
      <c r="F29" s="11">
        <f>'[1]Лицевые счета домов свод'!G392</f>
        <v>52466.33</v>
      </c>
      <c r="G29" s="11">
        <f>'[1]Лицевые счета домов свод'!H392</f>
        <v>53015.34999999999</v>
      </c>
      <c r="H29" s="11">
        <f>'[1]Лицевые счета домов свод'!I392</f>
        <v>52466.33</v>
      </c>
      <c r="I29" s="11">
        <f>'[1]Лицевые счета домов свод'!J392</f>
        <v>-3004.87000000001</v>
      </c>
      <c r="J29" s="11">
        <f>'[1]Лицевые счета домов свод'!K392</f>
        <v>3004.87000000001</v>
      </c>
      <c r="K29" s="12"/>
    </row>
    <row r="30" spans="1:11" ht="15" hidden="1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2"/>
    </row>
    <row r="31" spans="1:11" ht="15.75">
      <c r="A31" s="6"/>
      <c r="B31" s="44" t="s">
        <v>16</v>
      </c>
      <c r="C31" s="44"/>
      <c r="D31" s="16">
        <f>SUM(D23:D30)+D12+D22</f>
        <v>31738.15</v>
      </c>
      <c r="E31" s="16">
        <f>SUM(E23:E30)+E12+E22</f>
        <v>247835.44</v>
      </c>
      <c r="F31" s="16">
        <f>SUM(F23:F30)+F12+F22</f>
        <v>468740.20999999996</v>
      </c>
      <c r="G31" s="16">
        <f>SUM(G23:G30)+G12+G22</f>
        <v>473417.71</v>
      </c>
      <c r="H31" s="17">
        <f>H12+H22+H23+H24+H25+H26+H27+H28+H29+H30</f>
        <v>356639.14198</v>
      </c>
      <c r="I31" s="17">
        <f>SUM(I23:I30)+I12+I22</f>
        <v>364614.00801999995</v>
      </c>
      <c r="J31" s="17">
        <f>SUM(J23:J30)+J12+J22</f>
        <v>27060.649999999983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="80" zoomScaleNormal="80" zoomScalePageLayoutView="0" workbookViewId="0" topLeftCell="A1">
      <selection activeCell="H19" sqref="A6:IV30"/>
    </sheetView>
  </sheetViews>
  <sheetFormatPr defaultColWidth="11.57421875" defaultRowHeight="12.75"/>
  <cols>
    <col min="1" max="1" width="9.00390625" style="0" customWidth="1"/>
    <col min="2" max="2" width="53.140625" style="0" customWidth="1"/>
    <col min="3" max="3" width="44.421875" style="0" customWidth="1"/>
    <col min="4" max="4" width="48.8515625" style="0" customWidth="1"/>
  </cols>
  <sheetData>
    <row r="1" spans="1:4" s="20" customFormat="1" ht="27" customHeight="1">
      <c r="A1" s="45" t="s">
        <v>17</v>
      </c>
      <c r="B1" s="45"/>
      <c r="C1" s="45"/>
      <c r="D1" s="45"/>
    </row>
    <row r="2" spans="1:4" s="20" customFormat="1" ht="27" customHeight="1">
      <c r="A2" s="21" t="s">
        <v>1</v>
      </c>
      <c r="B2" s="22" t="s">
        <v>18</v>
      </c>
      <c r="C2" s="22" t="s">
        <v>2</v>
      </c>
      <c r="D2" s="22" t="s">
        <v>19</v>
      </c>
    </row>
    <row r="3" spans="1:4" s="20" customFormat="1" ht="42.75" customHeight="1">
      <c r="A3" s="23">
        <v>1</v>
      </c>
      <c r="B3" s="24" t="s">
        <v>20</v>
      </c>
      <c r="C3" s="23" t="s">
        <v>21</v>
      </c>
      <c r="D3" s="23" t="s">
        <v>22</v>
      </c>
    </row>
    <row r="4" spans="1:4" s="20" customFormat="1" ht="45.75" customHeight="1">
      <c r="A4" s="23">
        <v>2</v>
      </c>
      <c r="B4" s="25" t="s">
        <v>23</v>
      </c>
      <c r="C4" s="26" t="s">
        <v>21</v>
      </c>
      <c r="D4" s="26" t="s">
        <v>22</v>
      </c>
    </row>
    <row r="5" spans="1:4" s="20" customFormat="1" ht="27" customHeight="1">
      <c r="A5" s="46" t="s">
        <v>24</v>
      </c>
      <c r="B5" s="46"/>
      <c r="C5" s="46"/>
      <c r="D5" s="46"/>
    </row>
    <row r="6" spans="1:4" s="20" customFormat="1" ht="27" customHeight="1">
      <c r="A6" s="21" t="s">
        <v>1</v>
      </c>
      <c r="B6" s="22" t="s">
        <v>18</v>
      </c>
      <c r="C6" s="22" t="s">
        <v>2</v>
      </c>
      <c r="D6" s="22" t="s">
        <v>19</v>
      </c>
    </row>
    <row r="7" spans="1:4" s="20" customFormat="1" ht="27" customHeight="1">
      <c r="A7" s="23">
        <v>1</v>
      </c>
      <c r="B7" s="27" t="s">
        <v>25</v>
      </c>
      <c r="C7" s="28" t="s">
        <v>26</v>
      </c>
      <c r="D7" s="27" t="s">
        <v>27</v>
      </c>
    </row>
    <row r="8" spans="1:4" s="20" customFormat="1" ht="27" customHeight="1">
      <c r="A8" s="47" t="s">
        <v>28</v>
      </c>
      <c r="B8" s="47"/>
      <c r="C8" s="47"/>
      <c r="D8" s="47"/>
    </row>
    <row r="9" spans="1:4" s="20" customFormat="1" ht="27" customHeight="1">
      <c r="A9" s="21" t="s">
        <v>1</v>
      </c>
      <c r="B9" s="21" t="s">
        <v>18</v>
      </c>
      <c r="C9" s="21" t="s">
        <v>2</v>
      </c>
      <c r="D9" s="21" t="s">
        <v>19</v>
      </c>
    </row>
    <row r="10" spans="1:4" s="20" customFormat="1" ht="54.75" customHeight="1">
      <c r="A10" s="28">
        <v>1</v>
      </c>
      <c r="B10" s="28" t="s">
        <v>29</v>
      </c>
      <c r="C10" s="27" t="s">
        <v>26</v>
      </c>
      <c r="D10" s="27" t="s">
        <v>30</v>
      </c>
    </row>
    <row r="11" spans="1:4" s="20" customFormat="1" ht="27" customHeight="1">
      <c r="A11" s="48" t="s">
        <v>31</v>
      </c>
      <c r="B11" s="48"/>
      <c r="C11" s="48"/>
      <c r="D11" s="48"/>
    </row>
    <row r="12" spans="1:4" s="20" customFormat="1" ht="27" customHeight="1">
      <c r="A12" s="21" t="s">
        <v>1</v>
      </c>
      <c r="B12" s="22" t="s">
        <v>18</v>
      </c>
      <c r="C12" s="22" t="s">
        <v>2</v>
      </c>
      <c r="D12" s="22" t="s">
        <v>19</v>
      </c>
    </row>
    <row r="13" spans="1:4" s="20" customFormat="1" ht="50.25" customHeight="1">
      <c r="A13" s="23">
        <v>1</v>
      </c>
      <c r="B13" s="25" t="s">
        <v>32</v>
      </c>
      <c r="C13" s="26"/>
      <c r="D13" s="26"/>
    </row>
  </sheetData>
  <sheetProtection selectLockedCells="1" selectUnlockedCells="1"/>
  <mergeCells count="4">
    <mergeCell ref="A1:D1"/>
    <mergeCell ref="A5:D5"/>
    <mergeCell ref="A8:D8"/>
    <mergeCell ref="A11:D1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="80" zoomScaleNormal="80" zoomScalePageLayoutView="0" workbookViewId="0" topLeftCell="A1">
      <selection activeCell="D19" sqref="A6:IV30"/>
    </sheetView>
  </sheetViews>
  <sheetFormatPr defaultColWidth="11.57421875" defaultRowHeight="12.75"/>
  <cols>
    <col min="1" max="1" width="9.00390625" style="29" customWidth="1"/>
    <col min="2" max="2" width="52.28125" style="29" customWidth="1"/>
    <col min="3" max="3" width="30.8515625" style="29" customWidth="1"/>
    <col min="4" max="4" width="34.57421875" style="29" customWidth="1"/>
    <col min="5" max="255" width="11.57421875" style="29" customWidth="1"/>
  </cols>
  <sheetData>
    <row r="1" spans="1:256" s="30" customFormat="1" ht="27" customHeight="1">
      <c r="A1" s="46" t="s">
        <v>33</v>
      </c>
      <c r="B1" s="46"/>
      <c r="C1" s="46"/>
      <c r="D1" s="46"/>
      <c r="IV1" s="20"/>
    </row>
    <row r="2" spans="1:256" s="30" customFormat="1" ht="27" customHeight="1">
      <c r="A2" s="21" t="s">
        <v>1</v>
      </c>
      <c r="B2" s="21" t="s">
        <v>18</v>
      </c>
      <c r="C2" s="21" t="s">
        <v>2</v>
      </c>
      <c r="D2" s="21" t="s">
        <v>19</v>
      </c>
      <c r="IV2" s="20"/>
    </row>
    <row r="3" spans="1:256" s="30" customFormat="1" ht="27" customHeight="1">
      <c r="A3" s="28">
        <v>1</v>
      </c>
      <c r="B3" s="27" t="s">
        <v>34</v>
      </c>
      <c r="C3" s="28" t="s">
        <v>26</v>
      </c>
      <c r="D3" s="28"/>
      <c r="IV3" s="20"/>
    </row>
    <row r="4" spans="1:256" s="30" customFormat="1" ht="27" customHeight="1">
      <c r="A4" s="46" t="s">
        <v>24</v>
      </c>
      <c r="B4" s="46"/>
      <c r="C4" s="46"/>
      <c r="D4" s="46"/>
      <c r="IV4" s="20"/>
    </row>
    <row r="5" spans="1:256" s="30" customFormat="1" ht="27" customHeight="1">
      <c r="A5" s="21" t="s">
        <v>1</v>
      </c>
      <c r="B5" s="21" t="s">
        <v>18</v>
      </c>
      <c r="C5" s="21" t="s">
        <v>2</v>
      </c>
      <c r="D5" s="21" t="s">
        <v>19</v>
      </c>
      <c r="IV5" s="20"/>
    </row>
    <row r="6" spans="1:256" s="30" customFormat="1" ht="27" customHeight="1">
      <c r="A6" s="28">
        <v>1</v>
      </c>
      <c r="B6" s="27" t="s">
        <v>35</v>
      </c>
      <c r="C6" s="28" t="s">
        <v>26</v>
      </c>
      <c r="D6" s="27"/>
      <c r="IV6" s="20"/>
    </row>
    <row r="7" spans="1:256" s="30" customFormat="1" ht="27" customHeight="1">
      <c r="A7" s="47" t="s">
        <v>28</v>
      </c>
      <c r="B7" s="47"/>
      <c r="C7" s="47"/>
      <c r="D7" s="47"/>
      <c r="IV7" s="20"/>
    </row>
    <row r="8" spans="1:256" s="30" customFormat="1" ht="27" customHeight="1">
      <c r="A8" s="21" t="s">
        <v>1</v>
      </c>
      <c r="B8" s="21" t="s">
        <v>18</v>
      </c>
      <c r="C8" s="21" t="s">
        <v>2</v>
      </c>
      <c r="D8" s="21" t="s">
        <v>19</v>
      </c>
      <c r="IV8" s="20"/>
    </row>
    <row r="9" spans="1:256" s="30" customFormat="1" ht="27" customHeight="1">
      <c r="A9" s="28">
        <v>2</v>
      </c>
      <c r="B9" s="27" t="s">
        <v>36</v>
      </c>
      <c r="C9" s="27" t="s">
        <v>26</v>
      </c>
      <c r="D9" s="27"/>
      <c r="IV9" s="20"/>
    </row>
    <row r="10" spans="1:256" s="30" customFormat="1" ht="27" customHeight="1">
      <c r="A10" s="46" t="s">
        <v>37</v>
      </c>
      <c r="B10" s="46"/>
      <c r="C10" s="46"/>
      <c r="D10" s="46"/>
      <c r="IV10" s="20"/>
    </row>
    <row r="11" spans="1:256" s="30" customFormat="1" ht="27" customHeight="1">
      <c r="A11" s="21" t="s">
        <v>1</v>
      </c>
      <c r="B11" s="21" t="s">
        <v>18</v>
      </c>
      <c r="C11" s="21" t="s">
        <v>2</v>
      </c>
      <c r="D11" s="21" t="s">
        <v>19</v>
      </c>
      <c r="IV11" s="20"/>
    </row>
    <row r="12" spans="1:256" s="30" customFormat="1" ht="27" customHeight="1">
      <c r="A12" s="28">
        <v>1</v>
      </c>
      <c r="B12" s="28" t="s">
        <v>38</v>
      </c>
      <c r="C12" s="28" t="s">
        <v>26</v>
      </c>
      <c r="D12" s="28"/>
      <c r="IV12" s="20"/>
    </row>
    <row r="13" s="30" customFormat="1" ht="27" customHeight="1">
      <c r="IV13" s="20"/>
    </row>
  </sheetData>
  <sheetProtection selectLockedCells="1" selectUnlockedCells="1"/>
  <mergeCells count="4">
    <mergeCell ref="A1:D1"/>
    <mergeCell ref="A4:D4"/>
    <mergeCell ref="A7:D7"/>
    <mergeCell ref="A10:D1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zoomScalePageLayoutView="0" workbookViewId="0" topLeftCell="A1">
      <selection activeCell="C6" sqref="A6:IV30"/>
    </sheetView>
  </sheetViews>
  <sheetFormatPr defaultColWidth="11.57421875" defaultRowHeight="12.75"/>
  <cols>
    <col min="1" max="1" width="8.57421875" style="0" customWidth="1"/>
    <col min="2" max="2" width="48.00390625" style="0" customWidth="1"/>
    <col min="3" max="3" width="27.7109375" style="0" customWidth="1"/>
  </cols>
  <sheetData>
    <row r="2" spans="1:3" ht="15.75">
      <c r="A2" s="31" t="s">
        <v>39</v>
      </c>
      <c r="B2" s="19" t="s">
        <v>40</v>
      </c>
      <c r="C2" s="19" t="s">
        <v>41</v>
      </c>
    </row>
    <row r="3" spans="1:3" ht="12.75">
      <c r="A3" s="32"/>
      <c r="B3" s="33"/>
      <c r="C3" s="33"/>
    </row>
    <row r="4" spans="1:3" ht="63" customHeight="1">
      <c r="A4" s="34">
        <v>1</v>
      </c>
      <c r="B4" s="35"/>
      <c r="C4" s="35"/>
    </row>
    <row r="5" spans="1:3" ht="24" customHeight="1">
      <c r="A5" s="34">
        <v>2</v>
      </c>
      <c r="B5" s="36"/>
      <c r="C5" s="36"/>
    </row>
    <row r="6" spans="1:3" ht="24" customHeight="1">
      <c r="A6" s="34">
        <v>3</v>
      </c>
      <c r="B6" s="36"/>
      <c r="C6" s="36"/>
    </row>
    <row r="7" spans="1:3" ht="15.75">
      <c r="A7" s="37"/>
      <c r="B7" s="38" t="s">
        <v>42</v>
      </c>
      <c r="C7" s="38">
        <f>C4+C5+C6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2019-11-07T05:36:52Z</dcterms:modified>
  <cp:category/>
  <cp:version/>
  <cp:contentType/>
  <cp:contentStatus/>
</cp:coreProperties>
</file>